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<sst xmlns="http://schemas.openxmlformats.org/spreadsheetml/2006/main" count="30" uniqueCount="29">
  <si>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CE317 Quiz-1 2013</t>
  </si>
  <si>
    <t>ab</t>
  </si>
  <si>
    <t>ba</t>
  </si>
  <si>
    <t>bc</t>
  </si>
  <si>
    <t>cb</t>
  </si>
  <si>
    <t>cd</t>
  </si>
  <si>
    <t>dc</t>
  </si>
  <si>
    <t>k</t>
  </si>
  <si>
    <t>mod-stiff</t>
  </si>
  <si>
    <t>df</t>
  </si>
  <si>
    <t>fem</t>
  </si>
  <si>
    <t>dist, co</t>
  </si>
  <si>
    <t>BM1</t>
  </si>
  <si>
    <t>L</t>
  </si>
  <si>
    <t>EI</t>
  </si>
  <si>
    <t>dist,co</t>
  </si>
  <si>
    <t>BM2</t>
  </si>
  <si>
    <t>Ax1</t>
  </si>
  <si>
    <t>R11</t>
  </si>
  <si>
    <t>Dx1</t>
  </si>
  <si>
    <t>R21</t>
  </si>
  <si>
    <t>Ax2</t>
  </si>
  <si>
    <t>Dx2</t>
  </si>
  <si>
    <t>R22</t>
  </si>
  <si>
    <t>R12</t>
  </si>
  <si>
    <t>sf</t>
  </si>
  <si>
    <t>BM</t>
  </si>
  <si>
    <t>Problem1</t>
  </si>
  <si>
    <t>Load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</si>
</sst>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M14" sqref="M14"/>
    </sheetView>
  </sheetViews>
  <sheetFormatPr defaultColWidth="9.140625" defaultRowHeight="12.75"/>
  <cols>
    <col min="1" max="12" width="9.140625" style="1" customWidth="1"/>
  </cols>
  <sheetData>
    <row r="1" ht="12.75">
      <c r="A1" s="1" t="s">
        <v>0</v>
      </c>
    </row>
    <row r="2" ht="12.75">
      <c r="A2" s="1" t="s">
        <v>27</v>
      </c>
    </row>
    <row r="3" spans="2:11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I3" s="1" t="s">
        <v>28</v>
      </c>
      <c r="J3" s="1" t="s">
        <v>14</v>
      </c>
      <c r="K3" s="1" t="s">
        <v>13</v>
      </c>
    </row>
    <row r="4" spans="1:11" ht="12.75">
      <c r="A4" s="1" t="s">
        <v>7</v>
      </c>
      <c r="B4" s="1">
        <f>1</f>
        <v>1</v>
      </c>
      <c r="C4" s="1">
        <f>B4</f>
        <v>1</v>
      </c>
      <c r="D4" s="1">
        <f>0.5</f>
        <v>0.5</v>
      </c>
      <c r="E4" s="1">
        <f>D4</f>
        <v>0.5</v>
      </c>
      <c r="F4" s="1">
        <f>J4</f>
        <v>3</v>
      </c>
      <c r="G4" s="1">
        <f>J4</f>
        <v>3</v>
      </c>
      <c r="I4" s="1">
        <v>50</v>
      </c>
      <c r="J4" s="1">
        <v>3</v>
      </c>
      <c r="K4" s="1">
        <f>8</f>
        <v>8</v>
      </c>
    </row>
    <row r="5" spans="1:7" ht="12.75">
      <c r="A5" s="1" t="s">
        <v>8</v>
      </c>
      <c r="B5" s="1">
        <f>B4*1</f>
        <v>1</v>
      </c>
      <c r="C5" s="1">
        <f>C4*1</f>
        <v>1</v>
      </c>
      <c r="D5" s="1">
        <f>D4*3/4</f>
        <v>0.375</v>
      </c>
      <c r="G5" s="1">
        <f>G4*3/4</f>
        <v>2.25</v>
      </c>
    </row>
    <row r="6" spans="1:4" ht="12.75">
      <c r="A6" s="1" t="s">
        <v>9</v>
      </c>
      <c r="C6" s="1">
        <f>C5/(C5+D5)</f>
        <v>0.7272727272727273</v>
      </c>
      <c r="D6" s="1">
        <f>D5/(C5+D5)</f>
        <v>0.2727272727272727</v>
      </c>
    </row>
    <row r="7" spans="1:7" ht="12.75">
      <c r="A7" s="1" t="s">
        <v>10</v>
      </c>
      <c r="B7" s="1">
        <f>0</f>
        <v>0</v>
      </c>
      <c r="C7" s="1">
        <f>B7</f>
        <v>0</v>
      </c>
      <c r="D7" s="1">
        <f>-3/16*I4*2*K4</f>
        <v>-150</v>
      </c>
      <c r="E7" s="1">
        <f>0</f>
        <v>0</v>
      </c>
      <c r="F7" s="1">
        <f>0</f>
        <v>0</v>
      </c>
      <c r="G7" s="1">
        <f>0</f>
        <v>0</v>
      </c>
    </row>
    <row r="8" spans="1:12" ht="12.75">
      <c r="A8" s="1" t="s">
        <v>11</v>
      </c>
      <c r="B8" s="1">
        <f>C8/2</f>
        <v>54.54545454545455</v>
      </c>
      <c r="C8" s="1">
        <f>-(C7+D7)*C6</f>
        <v>109.0909090909091</v>
      </c>
      <c r="D8" s="1">
        <f>-(C7+D7)*D6</f>
        <v>40.90909090909091</v>
      </c>
      <c r="E8" s="1">
        <f>0</f>
        <v>0</v>
      </c>
      <c r="F8" s="1">
        <f>0</f>
        <v>0</v>
      </c>
      <c r="G8" s="1">
        <f>0</f>
        <v>0</v>
      </c>
      <c r="I8" s="1" t="s">
        <v>17</v>
      </c>
      <c r="J8" s="1" t="s">
        <v>18</v>
      </c>
      <c r="K8" s="1" t="s">
        <v>19</v>
      </c>
      <c r="L8" s="1" t="s">
        <v>20</v>
      </c>
    </row>
    <row r="9" spans="1:12" ht="12.75">
      <c r="A9" s="1" t="s">
        <v>12</v>
      </c>
      <c r="B9" s="1">
        <f aca="true" t="shared" si="0" ref="B9:G9">SUM(B7:B8)</f>
        <v>54.54545454545455</v>
      </c>
      <c r="C9" s="1">
        <f t="shared" si="0"/>
        <v>109.0909090909091</v>
      </c>
      <c r="D9" s="1">
        <f t="shared" si="0"/>
        <v>-109.0909090909091</v>
      </c>
      <c r="E9" s="1">
        <f t="shared" si="0"/>
        <v>0</v>
      </c>
      <c r="F9" s="1">
        <f t="shared" si="0"/>
        <v>0</v>
      </c>
      <c r="G9" s="1">
        <f t="shared" si="0"/>
        <v>0</v>
      </c>
      <c r="I9" s="1">
        <f>(B9+C9)/K4</f>
        <v>20.454545454545453</v>
      </c>
      <c r="J9" s="1">
        <f>I9</f>
        <v>20.454545454545453</v>
      </c>
      <c r="K9" s="1">
        <f>(F9+G9)/K4</f>
        <v>0</v>
      </c>
      <c r="L9" s="1">
        <f>K9</f>
        <v>0</v>
      </c>
    </row>
    <row r="10" spans="1:7" ht="12.75">
      <c r="A10" s="1" t="s">
        <v>10</v>
      </c>
      <c r="B10" s="1">
        <f>-100</f>
        <v>-100</v>
      </c>
      <c r="C10" s="1">
        <f>B10</f>
        <v>-100</v>
      </c>
      <c r="D10" s="1">
        <f>0</f>
        <v>0</v>
      </c>
      <c r="E10" s="1">
        <f>D10</f>
        <v>0</v>
      </c>
      <c r="F10" s="1">
        <f>0</f>
        <v>0</v>
      </c>
      <c r="G10" s="1">
        <f>3*G4/(6*B4)*B10</f>
        <v>-150</v>
      </c>
    </row>
    <row r="11" spans="1:12" ht="12.75">
      <c r="A11" s="1" t="s">
        <v>15</v>
      </c>
      <c r="B11" s="1">
        <f>C11/2</f>
        <v>36.36363636363637</v>
      </c>
      <c r="C11" s="1">
        <f>-(C10+D10)*C6</f>
        <v>72.72727272727273</v>
      </c>
      <c r="D11" s="1">
        <f>-(C10+D10)*D6</f>
        <v>27.27272727272727</v>
      </c>
      <c r="E11" s="1">
        <f>0</f>
        <v>0</v>
      </c>
      <c r="F11" s="1">
        <f>0</f>
        <v>0</v>
      </c>
      <c r="G11" s="1">
        <f>0</f>
        <v>0</v>
      </c>
      <c r="I11" s="1" t="s">
        <v>21</v>
      </c>
      <c r="J11" s="1" t="s">
        <v>24</v>
      </c>
      <c r="K11" s="1" t="s">
        <v>22</v>
      </c>
      <c r="L11" s="1" t="s">
        <v>23</v>
      </c>
    </row>
    <row r="12" spans="1:12" ht="12.75">
      <c r="A12" s="1" t="s">
        <v>16</v>
      </c>
      <c r="B12" s="1">
        <f aca="true" t="shared" si="1" ref="B12:G12">SUM(B10:B11)</f>
        <v>-63.63636363636363</v>
      </c>
      <c r="C12" s="1">
        <f t="shared" si="1"/>
        <v>-27.272727272727266</v>
      </c>
      <c r="D12" s="1">
        <f t="shared" si="1"/>
        <v>27.27272727272727</v>
      </c>
      <c r="E12" s="1">
        <f t="shared" si="1"/>
        <v>0</v>
      </c>
      <c r="F12" s="1">
        <f t="shared" si="1"/>
        <v>0</v>
      </c>
      <c r="G12" s="1">
        <f t="shared" si="1"/>
        <v>-150</v>
      </c>
      <c r="I12" s="1">
        <f>SUM(B12:C12)/K4</f>
        <v>-11.363636363636363</v>
      </c>
      <c r="J12" s="1">
        <f>I12</f>
        <v>-11.363636363636363</v>
      </c>
      <c r="K12" s="1">
        <f>SUM(F12:G12)/K4</f>
        <v>-18.75</v>
      </c>
      <c r="L12" s="1">
        <f>K12</f>
        <v>-18.75</v>
      </c>
    </row>
    <row r="13" spans="1:7" ht="12.75">
      <c r="A13" s="1" t="s">
        <v>26</v>
      </c>
      <c r="B13" s="1">
        <f>(B9+B12*I15)</f>
        <v>11.320754716981135</v>
      </c>
      <c r="C13" s="1">
        <f>(C9+C12*I15)</f>
        <v>90.56603773584906</v>
      </c>
      <c r="D13" s="1">
        <f>(D9+D12*I15)</f>
        <v>-90.56603773584906</v>
      </c>
      <c r="E13" s="1">
        <f>(E9+E12*I15)</f>
        <v>0</v>
      </c>
      <c r="F13" s="1">
        <f>(F9+F12*I15)</f>
        <v>0</v>
      </c>
      <c r="G13" s="1">
        <f>(G9+G12*I15)</f>
        <v>-101.88679245283018</v>
      </c>
    </row>
    <row r="14" ht="12.75">
      <c r="I14" s="1" t="s">
        <v>25</v>
      </c>
    </row>
    <row r="15" ht="12.75">
      <c r="I15" s="1">
        <f>-(J9+L9)/(J12+L12)</f>
        <v>0.6792452830188679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Naresh K Chandiramani</dc:creator>
  <cp:keywords/>
  <dc:description/>
  <cp:lastModifiedBy>Prof. Naresh K Chandiramani</cp:lastModifiedBy>
  <cp:lastPrinted>2013-08-24T07:39:12Z</cp:lastPrinted>
  <dcterms:created xsi:type="dcterms:W3CDTF">2013-08-23T07:09:58Z</dcterms:created>
  <dcterms:modified xsi:type="dcterms:W3CDTF">2013-08-31T10:53:28Z</dcterms:modified>
  <cp:category/>
  <cp:version/>
  <cp:contentType/>
  <cp:contentStatus/>
</cp:coreProperties>
</file>