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<sst xmlns="http://schemas.openxmlformats.org/spreadsheetml/2006/main" count="38" uniqueCount="31">
  <si>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jt</t>
  </si>
  <si>
    <t>a</t>
  </si>
  <si>
    <t>d</t>
  </si>
  <si>
    <t>c</t>
  </si>
  <si>
    <t>cd</t>
  </si>
  <si>
    <t>dc</t>
  </si>
  <si>
    <t>dg</t>
  </si>
  <si>
    <t>da</t>
  </si>
  <si>
    <t>ad</t>
  </si>
  <si>
    <t>ab</t>
  </si>
  <si>
    <t>mem end</t>
  </si>
  <si>
    <t>4*e*30/5=k</t>
  </si>
  <si>
    <t>de</t>
  </si>
  <si>
    <t>mod stiff</t>
  </si>
  <si>
    <t>rel stiff</t>
  </si>
  <si>
    <t>df</t>
  </si>
  <si>
    <t>*k</t>
  </si>
  <si>
    <t>fem</t>
  </si>
  <si>
    <t>convg BM</t>
  </si>
  <si>
    <t>dx</t>
  </si>
  <si>
    <t>ex</t>
  </si>
  <si>
    <t>r</t>
  </si>
  <si>
    <t>scaled BM</t>
  </si>
  <si>
    <t>No no-sway part of soln here.</t>
  </si>
  <si>
    <t>from momt equil of da, left +ve</t>
  </si>
  <si>
    <t>from antisymm, or momt equil of be, left +ve</t>
  </si>
  <si>
    <t>right +ve</t>
  </si>
  <si>
    <t>method-1</t>
  </si>
  <si>
    <t>method-2</t>
  </si>
  <si>
    <t>3 iterations</t>
  </si>
  <si>
    <t>converges much faster than method-2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</si>
</sst>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18" sqref="K18"/>
    </sheetView>
  </sheetViews>
  <sheetFormatPr defaultColWidth="9.140625" defaultRowHeight="12.75"/>
  <sheetData>
    <row r="1" spans="1:12" ht="12.75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3</v>
      </c>
      <c r="I1" s="1"/>
      <c r="J1" s="2"/>
      <c r="K1" s="3"/>
      <c r="L1" s="3"/>
    </row>
    <row r="2" spans="1:12" ht="12.75">
      <c r="A2" s="1" t="s">
        <v>10</v>
      </c>
      <c r="B2" s="1" t="s">
        <v>9</v>
      </c>
      <c r="C2" s="1" t="s">
        <v>8</v>
      </c>
      <c r="D2" s="1" t="s">
        <v>7</v>
      </c>
      <c r="E2" s="1" t="s">
        <v>12</v>
      </c>
      <c r="F2" s="1" t="s">
        <v>6</v>
      </c>
      <c r="G2" s="1" t="s">
        <v>5</v>
      </c>
      <c r="H2" s="1" t="s">
        <v>4</v>
      </c>
      <c r="I2" s="1"/>
      <c r="J2" s="2" t="s">
        <v>23</v>
      </c>
      <c r="K2" s="3"/>
      <c r="L2" s="3"/>
    </row>
    <row r="3" spans="1:12" ht="12.75">
      <c r="A3" s="1" t="s">
        <v>14</v>
      </c>
      <c r="B3" s="1">
        <f>0.5</f>
        <v>0.5</v>
      </c>
      <c r="C3" s="1">
        <f>0.5</f>
        <v>0.5</v>
      </c>
      <c r="D3" s="1">
        <f>0.5</f>
        <v>0.5</v>
      </c>
      <c r="E3" s="1">
        <f>1</f>
        <v>1</v>
      </c>
      <c r="F3" s="1">
        <f>1</f>
        <v>1</v>
      </c>
      <c r="G3" s="1">
        <f>1</f>
        <v>1</v>
      </c>
      <c r="H3" s="1">
        <f>1</f>
        <v>1</v>
      </c>
      <c r="I3" s="1" t="s">
        <v>16</v>
      </c>
      <c r="J3" s="2" t="s">
        <v>11</v>
      </c>
      <c r="K3" s="3"/>
      <c r="L3" s="3"/>
    </row>
    <row r="4" spans="1:12" ht="12.75">
      <c r="A4" s="1" t="s">
        <v>13</v>
      </c>
      <c r="B4" s="1">
        <f>0.5*1.5</f>
        <v>0.75</v>
      </c>
      <c r="C4" s="1">
        <f>0.5</f>
        <v>0.5</v>
      </c>
      <c r="D4" s="1">
        <f>0.5</f>
        <v>0.5</v>
      </c>
      <c r="E4" s="1">
        <f>1.5</f>
        <v>1.5</v>
      </c>
      <c r="F4" s="1">
        <f>0.75</f>
        <v>0.75</v>
      </c>
      <c r="G4" s="1">
        <f>1</f>
        <v>1</v>
      </c>
      <c r="H4" s="1">
        <f>1</f>
        <v>1</v>
      </c>
      <c r="I4" s="1" t="s">
        <v>16</v>
      </c>
      <c r="J4" s="2"/>
      <c r="K4" s="3"/>
      <c r="L4" s="3"/>
    </row>
    <row r="5" spans="1:12" ht="12.75">
      <c r="A5" s="1" t="s">
        <v>15</v>
      </c>
      <c r="B5" s="1">
        <f>B4/(B4+C4)</f>
        <v>0.6</v>
      </c>
      <c r="C5" s="1">
        <f>1-B5</f>
        <v>0.4</v>
      </c>
      <c r="D5" s="1">
        <f>D4/SUM(D4:G4)</f>
        <v>0.13333333333333333</v>
      </c>
      <c r="E5" s="1">
        <f>E4/SUM(D4:G4)</f>
        <v>0.4</v>
      </c>
      <c r="F5" s="1">
        <f>F4/SUM(D4:G4)</f>
        <v>0.2</v>
      </c>
      <c r="G5" s="1">
        <f>G4/SUM(D4:G4)</f>
        <v>0.26666666666666666</v>
      </c>
      <c r="H5" s="1">
        <v>0</v>
      </c>
      <c r="I5" s="1"/>
      <c r="J5" s="2" t="s">
        <v>28</v>
      </c>
      <c r="K5" s="3"/>
      <c r="L5" s="3"/>
    </row>
    <row r="6" spans="1:12" ht="12.75">
      <c r="A6" s="1" t="s">
        <v>17</v>
      </c>
      <c r="B6" s="1"/>
      <c r="C6" s="1">
        <v>-100</v>
      </c>
      <c r="D6" s="1">
        <v>-100</v>
      </c>
      <c r="E6" s="1"/>
      <c r="F6" s="1"/>
      <c r="G6" s="1"/>
      <c r="H6" s="1"/>
      <c r="I6" s="1"/>
      <c r="J6" s="2" t="s">
        <v>29</v>
      </c>
      <c r="K6" s="3"/>
      <c r="L6" s="3"/>
    </row>
    <row r="7" spans="1:12" ht="12.75">
      <c r="A7" s="1"/>
      <c r="B7" s="1">
        <f>-C6*B5</f>
        <v>60</v>
      </c>
      <c r="C7" s="1">
        <f>-C6*C5</f>
        <v>40</v>
      </c>
      <c r="D7" s="1">
        <f>-D6*D5</f>
        <v>13.333333333333334</v>
      </c>
      <c r="E7" s="1">
        <f>-D6*E5</f>
        <v>40</v>
      </c>
      <c r="F7" s="1">
        <f>-D6*F5</f>
        <v>20</v>
      </c>
      <c r="G7" s="1">
        <f>-D6*G5</f>
        <v>26.666666666666668</v>
      </c>
      <c r="H7" s="1"/>
      <c r="I7" s="1"/>
      <c r="J7" s="2"/>
      <c r="K7" s="3"/>
      <c r="L7" s="3"/>
    </row>
    <row r="8" spans="1:12" ht="12.75">
      <c r="A8" s="1"/>
      <c r="B8" s="1"/>
      <c r="C8" s="1">
        <f>D7/2</f>
        <v>6.666666666666667</v>
      </c>
      <c r="D8" s="1">
        <f>C7/2</f>
        <v>20</v>
      </c>
      <c r="E8" s="1"/>
      <c r="F8" s="1"/>
      <c r="G8" s="1"/>
      <c r="H8" s="1">
        <f>G7/2</f>
        <v>13.333333333333334</v>
      </c>
      <c r="I8" s="1"/>
      <c r="J8" s="2"/>
      <c r="K8" s="3"/>
      <c r="L8" s="3"/>
    </row>
    <row r="9" spans="1:12" ht="12.75">
      <c r="A9" s="1"/>
      <c r="B9" s="1">
        <f>-C8*B5</f>
        <v>-4</v>
      </c>
      <c r="C9" s="1">
        <f>-C8*C5</f>
        <v>-2.666666666666667</v>
      </c>
      <c r="D9" s="1">
        <f>-D8*D5</f>
        <v>-2.6666666666666665</v>
      </c>
      <c r="E9" s="1">
        <f>-D8*E5</f>
        <v>-8</v>
      </c>
      <c r="F9" s="1">
        <f>-D8*F5</f>
        <v>-4</v>
      </c>
      <c r="G9" s="1">
        <f>-D8*G5</f>
        <v>-5.333333333333333</v>
      </c>
      <c r="H9" s="1"/>
      <c r="I9" s="1"/>
      <c r="J9" s="2"/>
      <c r="K9" s="3"/>
      <c r="L9" s="3"/>
    </row>
    <row r="10" spans="1:12" ht="12.75">
      <c r="A10" s="1"/>
      <c r="B10" s="1"/>
      <c r="C10" s="1">
        <f>D9/2</f>
        <v>-1.3333333333333333</v>
      </c>
      <c r="D10" s="1">
        <f>C9/2</f>
        <v>-1.3333333333333335</v>
      </c>
      <c r="E10" s="1"/>
      <c r="F10" s="1"/>
      <c r="G10" s="1"/>
      <c r="H10" s="1">
        <f>G9/2</f>
        <v>-2.6666666666666665</v>
      </c>
      <c r="I10" s="1"/>
      <c r="J10" s="2"/>
      <c r="K10" s="3"/>
      <c r="L10" s="3"/>
    </row>
    <row r="11" spans="1:12" ht="12.75">
      <c r="A11" s="1"/>
      <c r="B11" s="1">
        <f>-C10*B5</f>
        <v>0.7999999999999999</v>
      </c>
      <c r="C11" s="1">
        <f>-C10*C5</f>
        <v>0.5333333333333333</v>
      </c>
      <c r="D11" s="1">
        <f>-D10*D5</f>
        <v>0.17777777777777778</v>
      </c>
      <c r="E11" s="1">
        <f>-D10*E5</f>
        <v>0.5333333333333334</v>
      </c>
      <c r="F11" s="1">
        <f>-D10*F5</f>
        <v>0.2666666666666667</v>
      </c>
      <c r="G11" s="1">
        <f>-D10*G5</f>
        <v>0.35555555555555557</v>
      </c>
      <c r="H11" s="1"/>
      <c r="I11" s="1"/>
      <c r="J11" s="2"/>
      <c r="K11" s="3"/>
      <c r="L11" s="3"/>
    </row>
    <row r="12" spans="1:12" ht="12.75">
      <c r="A12" s="1"/>
      <c r="B12" s="1"/>
      <c r="C12" s="1">
        <f>D11/2</f>
        <v>0.08888888888888889</v>
      </c>
      <c r="D12" s="1">
        <f>C11/2</f>
        <v>0.26666666666666666</v>
      </c>
      <c r="E12" s="1"/>
      <c r="F12" s="1"/>
      <c r="G12" s="1"/>
      <c r="H12" s="1">
        <f>G11/2</f>
        <v>0.17777777777777778</v>
      </c>
      <c r="I12" s="1"/>
      <c r="J12" s="2"/>
      <c r="K12" s="3"/>
      <c r="L12" s="3"/>
    </row>
    <row r="13" spans="1:12" ht="12.75">
      <c r="A13" s="1"/>
      <c r="B13" s="1">
        <f>-C12*B5</f>
        <v>-0.05333333333333334</v>
      </c>
      <c r="C13" s="1">
        <f>-C12*C5</f>
        <v>-0.035555555555555556</v>
      </c>
      <c r="D13" s="1">
        <f>-D12*D5</f>
        <v>-0.035555555555555556</v>
      </c>
      <c r="E13" s="1">
        <f>-D12*E5</f>
        <v>-0.10666666666666667</v>
      </c>
      <c r="F13" s="1">
        <f>-D12*F5</f>
        <v>-0.05333333333333334</v>
      </c>
      <c r="G13" s="1">
        <f>-D12*G5</f>
        <v>-0.07111111111111111</v>
      </c>
      <c r="H13" s="1"/>
      <c r="I13" s="1"/>
      <c r="J13" s="2"/>
      <c r="K13" s="3"/>
      <c r="L13" s="3"/>
    </row>
    <row r="14" spans="1:12" ht="12.75">
      <c r="A14" s="1" t="s">
        <v>18</v>
      </c>
      <c r="B14" s="1">
        <f>SUM(B6:B13)</f>
        <v>56.74666666666666</v>
      </c>
      <c r="C14" s="1">
        <f aca="true" t="shared" si="0" ref="C14:H14">SUM(C6:C13)</f>
        <v>-56.74666666666667</v>
      </c>
      <c r="D14" s="1">
        <f t="shared" si="0"/>
        <v>-70.25777777777779</v>
      </c>
      <c r="E14" s="1">
        <f t="shared" si="0"/>
        <v>32.42666666666666</v>
      </c>
      <c r="F14" s="1">
        <f t="shared" si="0"/>
        <v>16.21333333333333</v>
      </c>
      <c r="G14" s="1">
        <f t="shared" si="0"/>
        <v>21.61777777777778</v>
      </c>
      <c r="H14" s="1">
        <f t="shared" si="0"/>
        <v>10.844444444444445</v>
      </c>
      <c r="I14" s="1"/>
      <c r="J14" s="2"/>
      <c r="K14" s="3"/>
      <c r="L14" s="3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2"/>
      <c r="K15" s="3"/>
      <c r="L15" s="3"/>
    </row>
    <row r="16" spans="1:12" ht="12.75">
      <c r="A16" s="1" t="s">
        <v>19</v>
      </c>
      <c r="B16" s="1">
        <f>-(D14+C14)/4</f>
        <v>31.751111111111115</v>
      </c>
      <c r="C16" s="1" t="s">
        <v>24</v>
      </c>
      <c r="D16" s="1"/>
      <c r="E16" s="1"/>
      <c r="F16" s="1"/>
      <c r="G16" s="1"/>
      <c r="H16" s="1"/>
      <c r="I16" s="1"/>
      <c r="J16" s="2"/>
      <c r="K16" s="3"/>
      <c r="L16" s="3"/>
    </row>
    <row r="17" spans="1:12" ht="12.75">
      <c r="A17" s="1" t="s">
        <v>20</v>
      </c>
      <c r="B17" s="1">
        <f>-(D14+C14)/4</f>
        <v>31.751111111111115</v>
      </c>
      <c r="C17" s="1" t="s">
        <v>25</v>
      </c>
      <c r="D17" s="1"/>
      <c r="E17" s="1"/>
      <c r="F17" s="1"/>
      <c r="G17" s="1"/>
      <c r="H17" s="1"/>
      <c r="I17" s="1"/>
      <c r="J17" s="2"/>
      <c r="K17" s="3"/>
      <c r="L17" s="3"/>
    </row>
    <row r="18" spans="1:12" ht="12.75">
      <c r="A18" s="1" t="s">
        <v>21</v>
      </c>
      <c r="B18" s="1">
        <f>B16+B17</f>
        <v>63.50222222222223</v>
      </c>
      <c r="C18" s="1" t="s">
        <v>26</v>
      </c>
      <c r="D18" s="1"/>
      <c r="E18" s="1"/>
      <c r="F18" s="1"/>
      <c r="G18" s="1"/>
      <c r="H18" s="1"/>
      <c r="I18" s="1"/>
      <c r="J18" s="2"/>
      <c r="K18" s="3"/>
      <c r="L18" s="3"/>
    </row>
    <row r="19" spans="1:12" ht="12.75">
      <c r="A19" s="1" t="s">
        <v>22</v>
      </c>
      <c r="B19" s="1">
        <f>10/B18*B14</f>
        <v>8.936170212765957</v>
      </c>
      <c r="C19" s="1">
        <f>10/B18*C14</f>
        <v>-8.936170212765957</v>
      </c>
      <c r="D19" s="1">
        <f>10/B18*D14</f>
        <v>-11.063829787234043</v>
      </c>
      <c r="E19" s="1">
        <f>10/B18*E14</f>
        <v>5.106382978723403</v>
      </c>
      <c r="F19" s="1">
        <f>10/B18*F14</f>
        <v>2.5531914893617014</v>
      </c>
      <c r="G19" s="1">
        <f>10/B18*G14</f>
        <v>3.404255319148936</v>
      </c>
      <c r="H19" s="1">
        <f>10/B18*H14</f>
        <v>1.707726763717805</v>
      </c>
      <c r="I19" s="1"/>
      <c r="J19" s="2"/>
      <c r="K19" s="3"/>
      <c r="L19" s="3"/>
    </row>
    <row r="21" spans="1:10" ht="12.75">
      <c r="A21" s="4"/>
      <c r="B21" s="4"/>
      <c r="C21" s="4">
        <v>-100</v>
      </c>
      <c r="D21" s="4">
        <v>-100</v>
      </c>
      <c r="E21" s="4"/>
      <c r="F21" s="4"/>
      <c r="G21" s="4"/>
      <c r="H21" s="4"/>
      <c r="I21" s="4"/>
      <c r="J21" s="5" t="s">
        <v>27</v>
      </c>
    </row>
    <row r="22" spans="1:10" ht="12.75">
      <c r="A22" s="4"/>
      <c r="B22" s="4">
        <f>-C6*$B$5</f>
        <v>60</v>
      </c>
      <c r="C22" s="4">
        <f>-C6*$C$5</f>
        <v>40</v>
      </c>
      <c r="D22" s="4">
        <f>0.5*C22</f>
        <v>20</v>
      </c>
      <c r="E22" s="4"/>
      <c r="F22" s="4"/>
      <c r="G22" s="4"/>
      <c r="H22" s="4"/>
      <c r="I22" s="4"/>
      <c r="J22" t="s">
        <v>29</v>
      </c>
    </row>
    <row r="23" spans="1:10" ht="12.75">
      <c r="A23" s="4"/>
      <c r="B23" s="4"/>
      <c r="C23" s="4">
        <f>0.5*D23</f>
        <v>5.333333333333333</v>
      </c>
      <c r="D23" s="4">
        <f>-(D22+D6)*$D$5</f>
        <v>10.666666666666666</v>
      </c>
      <c r="E23" s="4">
        <f>-(D22+D6)*$E$5</f>
        <v>32</v>
      </c>
      <c r="F23" s="4">
        <f>-(D22+D6)*$F$5</f>
        <v>16</v>
      </c>
      <c r="G23" s="4">
        <f>-(D22+D6)*$G$5</f>
        <v>21.333333333333332</v>
      </c>
      <c r="H23" s="4">
        <f>0.5*G23</f>
        <v>10.666666666666666</v>
      </c>
      <c r="I23" s="4"/>
      <c r="J23" t="s">
        <v>30</v>
      </c>
    </row>
    <row r="24" spans="1:9" ht="12.75">
      <c r="A24" s="4"/>
      <c r="B24" s="4">
        <f>-C23*$B$5</f>
        <v>-3.1999999999999997</v>
      </c>
      <c r="C24" s="4">
        <f>-C23*$C$5</f>
        <v>-2.1333333333333333</v>
      </c>
      <c r="D24" s="4">
        <f>C24/2</f>
        <v>-1.0666666666666667</v>
      </c>
      <c r="E24" s="4"/>
      <c r="F24" s="4"/>
      <c r="G24" s="4"/>
      <c r="H24" s="4"/>
      <c r="I24" s="4"/>
    </row>
    <row r="25" spans="1:9" ht="12.75">
      <c r="A25" s="4"/>
      <c r="B25" s="4"/>
      <c r="C25" s="4">
        <f>0.5*D25</f>
        <v>0.07111111111111111</v>
      </c>
      <c r="D25" s="4">
        <f>-D24*$D$5</f>
        <v>0.14222222222222222</v>
      </c>
      <c r="E25" s="4">
        <f>-D24*$E$5</f>
        <v>0.4266666666666667</v>
      </c>
      <c r="F25" s="4">
        <f>-D24*$F$5</f>
        <v>0.21333333333333335</v>
      </c>
      <c r="G25" s="4">
        <f>-D24*$G$5</f>
        <v>0.28444444444444444</v>
      </c>
      <c r="H25" s="4">
        <f>0.5*G25</f>
        <v>0.14222222222222222</v>
      </c>
      <c r="I25" s="4"/>
    </row>
    <row r="26" spans="1:9" ht="12.75">
      <c r="A26" s="4"/>
      <c r="B26" s="4">
        <f>-C25*$B$5</f>
        <v>-0.042666666666666665</v>
      </c>
      <c r="C26" s="4">
        <f>-C25*$C$5</f>
        <v>-0.028444444444444446</v>
      </c>
      <c r="D26" s="4">
        <f>C26/2</f>
        <v>-0.014222222222222223</v>
      </c>
      <c r="E26" s="4"/>
      <c r="F26" s="4"/>
      <c r="G26" s="4"/>
      <c r="H26" s="4"/>
      <c r="I26" s="4"/>
    </row>
    <row r="27" spans="1:9" ht="12.75">
      <c r="A27" s="4"/>
      <c r="B27" s="4"/>
      <c r="C27" s="4">
        <f>0.5*D27</f>
        <v>0.0009481481481481482</v>
      </c>
      <c r="D27" s="4">
        <f>-D26*$D$5</f>
        <v>0.0018962962962962963</v>
      </c>
      <c r="E27" s="4">
        <f>-D26*$E$5</f>
        <v>0.005688888888888889</v>
      </c>
      <c r="F27" s="4">
        <f>-D26*$F$5</f>
        <v>0.0028444444444444446</v>
      </c>
      <c r="G27" s="4">
        <f>-D26*$G$5</f>
        <v>0.0037925925925925926</v>
      </c>
      <c r="H27" s="4">
        <f>0.5*G27</f>
        <v>0.0018962962962962963</v>
      </c>
      <c r="I27" s="4"/>
    </row>
    <row r="28" spans="1:9" ht="12.75">
      <c r="A28" s="4" t="s">
        <v>18</v>
      </c>
      <c r="B28" s="4">
        <f aca="true" t="shared" si="1" ref="B28:H28">SUM(B21:B27)</f>
        <v>56.75733333333333</v>
      </c>
      <c r="C28" s="4">
        <f t="shared" si="1"/>
        <v>-56.75638518518519</v>
      </c>
      <c r="D28" s="4">
        <f t="shared" si="1"/>
        <v>-70.2701037037037</v>
      </c>
      <c r="E28" s="4">
        <f t="shared" si="1"/>
        <v>32.43235555555556</v>
      </c>
      <c r="F28" s="4">
        <f t="shared" si="1"/>
        <v>16.21617777777778</v>
      </c>
      <c r="G28" s="4">
        <f t="shared" si="1"/>
        <v>21.621570370370367</v>
      </c>
      <c r="H28" s="4">
        <f t="shared" si="1"/>
        <v>10.810785185185184</v>
      </c>
      <c r="I28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Naresh K Chandiramani</dc:creator>
  <cp:keywords/>
  <dc:description/>
  <cp:lastModifiedBy>DR CHANDIRAMANI</cp:lastModifiedBy>
  <cp:lastPrinted>2011-08-25T04:39:21Z</cp:lastPrinted>
  <dcterms:created xsi:type="dcterms:W3CDTF">2011-08-23T10:11:28Z</dcterms:created>
  <dcterms:modified xsi:type="dcterms:W3CDTF">2019-08-28T07:15:16Z</dcterms:modified>
  <cp:category/>
  <cp:version/>
  <cp:contentType/>
  <cp:contentStatus/>
</cp:coreProperties>
</file>